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mahan\Desktop\"/>
    </mc:Choice>
  </mc:AlternateContent>
  <xr:revisionPtr revIDLastSave="0" documentId="8_{1D466A21-42F1-4FFD-886C-112C4A6C50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I9" i="1"/>
  <c r="I10" i="1"/>
  <c r="H4" i="1"/>
  <c r="I4" i="1" s="1"/>
  <c r="H5" i="1"/>
  <c r="I5" i="1" s="1"/>
  <c r="H6" i="1"/>
  <c r="I6" i="1" s="1"/>
  <c r="H7" i="1"/>
  <c r="I7" i="1" s="1"/>
  <c r="H9" i="1"/>
  <c r="H10" i="1"/>
  <c r="H12" i="1"/>
  <c r="I12" i="1" s="1"/>
  <c r="H13" i="1"/>
  <c r="I13" i="1" s="1"/>
  <c r="H14" i="1"/>
  <c r="I14" i="1" s="1"/>
  <c r="H15" i="1"/>
  <c r="I15" i="1" s="1"/>
  <c r="E3" i="1"/>
  <c r="H3" i="1" s="1"/>
  <c r="E4" i="1"/>
  <c r="E5" i="1"/>
  <c r="E6" i="1"/>
  <c r="E7" i="1"/>
  <c r="E8" i="1"/>
  <c r="H8" i="1" s="1"/>
  <c r="I8" i="1" s="1"/>
  <c r="E11" i="1"/>
  <c r="H11" i="1" s="1"/>
  <c r="I11" i="1" s="1"/>
  <c r="E14" i="1"/>
  <c r="E16" i="1"/>
  <c r="H16" i="1" s="1"/>
  <c r="I16" i="1" s="1"/>
  <c r="F17" i="1" l="1"/>
  <c r="F18" i="1"/>
  <c r="I3" i="1"/>
  <c r="C17" i="1"/>
</calcChain>
</file>

<file path=xl/sharedStrings.xml><?xml version="1.0" encoding="utf-8"?>
<sst xmlns="http://schemas.openxmlformats.org/spreadsheetml/2006/main" count="42" uniqueCount="30">
  <si>
    <t>ردیف</t>
  </si>
  <si>
    <t>نام درس</t>
  </si>
  <si>
    <t>نوبت اول</t>
  </si>
  <si>
    <t>تکوینی</t>
  </si>
  <si>
    <t>پایانی</t>
  </si>
  <si>
    <t>نمره درس</t>
  </si>
  <si>
    <t>نوبت دوم</t>
  </si>
  <si>
    <t>قرآن3</t>
  </si>
  <si>
    <t>معارف اسلامی3</t>
  </si>
  <si>
    <t>املای فارسی3</t>
  </si>
  <si>
    <t>عربی3</t>
  </si>
  <si>
    <t>ریاضی3</t>
  </si>
  <si>
    <t>تربیت بدنی3</t>
  </si>
  <si>
    <t>مطالعات اجتماعی3</t>
  </si>
  <si>
    <t>فرهنگ و هنر3</t>
  </si>
  <si>
    <t>آمادگی دفاعی</t>
  </si>
  <si>
    <t>فارسی3</t>
  </si>
  <si>
    <t>نگارش3</t>
  </si>
  <si>
    <t>کار و فناوری3</t>
  </si>
  <si>
    <t>زبان خارجی3</t>
  </si>
  <si>
    <t>علوم تجربی3</t>
  </si>
  <si>
    <t>جمع نمرات</t>
  </si>
  <si>
    <t>معدل</t>
  </si>
  <si>
    <t>نمره کل</t>
  </si>
  <si>
    <t>نتیجه</t>
  </si>
  <si>
    <t>وضعیت</t>
  </si>
  <si>
    <t>خیلی خوب</t>
  </si>
  <si>
    <t>قابل قبول</t>
  </si>
  <si>
    <t>نیاز به تلاش</t>
  </si>
  <si>
    <t>خوب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</si>
</sst>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u/>
      <sz val="12"/>
      <color theme="5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9" borderId="6" xfId="0" applyFont="1" applyFill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textRotation="91"/>
    </xf>
    <xf numFmtId="0" fontId="3" fillId="6" borderId="0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/>
    </xf>
    <xf numFmtId="1" fontId="6" fillId="6" borderId="6" xfId="0" applyNumberFormat="1" applyFont="1" applyFill="1" applyBorder="1" applyAlignment="1">
      <alignment horizontal="center" vertical="center"/>
    </xf>
    <xf numFmtId="1" fontId="4" fillId="7" borderId="6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1" fillId="5" borderId="6" xfId="0" applyFont="1" applyFill="1" applyBorder="1" applyAlignment="1">
      <alignment horizontal="center" vertical="center"/>
    </xf>
    <xf numFmtId="1" fontId="7" fillId="6" borderId="6" xfId="0" applyNumberFormat="1" applyFont="1" applyFill="1" applyBorder="1" applyAlignment="1">
      <alignment horizontal="center" vertical="center"/>
    </xf>
    <xf numFmtId="1" fontId="8" fillId="7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rightToLeft="1" tabSelected="1" zoomScale="129" zoomScaleNormal="131" workbookViewId="0">
      <selection sqref="A1:A2"/>
    </sheetView>
  </sheetViews>
  <sheetFormatPr defaultRowHeight="14.4" x14ac:dyDescent="0.3"/>
  <cols>
    <col min="1" max="1" width="3.44140625" customWidth="1"/>
    <col min="2" max="2" width="14.88671875" customWidth="1"/>
    <col min="3" max="3" width="6.77734375" customWidth="1"/>
    <col min="4" max="4" width="5.77734375" customWidth="1"/>
    <col min="5" max="5" width="7.77734375" customWidth="1"/>
    <col min="6" max="6" width="6.77734375" customWidth="1"/>
    <col min="7" max="7" width="5.77734375" customWidth="1"/>
    <col min="8" max="8" width="7.77734375" customWidth="1"/>
    <col min="9" max="9" width="16.5546875" customWidth="1"/>
    <col min="10" max="10" width="10.21875" customWidth="1"/>
    <col min="12" max="12" width="11" customWidth="1"/>
  </cols>
  <sheetData>
    <row r="1" spans="1:12" ht="17.399999999999999" customHeight="1" x14ac:dyDescent="0.3">
      <c r="A1" s="4" t="s">
        <v>0</v>
      </c>
      <c r="B1" s="5" t="s">
        <v>1</v>
      </c>
      <c r="C1" s="6" t="s">
        <v>2</v>
      </c>
      <c r="D1" s="6"/>
      <c r="E1" s="7"/>
      <c r="F1" s="8" t="s">
        <v>6</v>
      </c>
      <c r="G1" s="8"/>
      <c r="H1" s="9"/>
      <c r="I1" s="10" t="s">
        <v>24</v>
      </c>
      <c r="J1" s="11" t="s">
        <v>25</v>
      </c>
      <c r="K1" s="2"/>
      <c r="L1" s="2"/>
    </row>
    <row r="2" spans="1:12" ht="20.399999999999999" customHeight="1" x14ac:dyDescent="0.3">
      <c r="A2" s="4"/>
      <c r="B2" s="12"/>
      <c r="C2" s="13" t="s">
        <v>3</v>
      </c>
      <c r="D2" s="14" t="s">
        <v>4</v>
      </c>
      <c r="E2" s="15" t="s">
        <v>5</v>
      </c>
      <c r="F2" s="16" t="s">
        <v>3</v>
      </c>
      <c r="G2" s="16" t="s">
        <v>4</v>
      </c>
      <c r="H2" s="17" t="s">
        <v>23</v>
      </c>
      <c r="I2" s="10"/>
      <c r="J2" s="11"/>
      <c r="K2" s="2"/>
      <c r="L2" s="2"/>
    </row>
    <row r="3" spans="1:12" ht="15.6" x14ac:dyDescent="0.3">
      <c r="A3" s="18">
        <v>1</v>
      </c>
      <c r="B3" s="19" t="s">
        <v>7</v>
      </c>
      <c r="C3" s="20">
        <v>20</v>
      </c>
      <c r="D3" s="20">
        <v>20</v>
      </c>
      <c r="E3" s="21">
        <f>(C3+D3)/2</f>
        <v>20</v>
      </c>
      <c r="F3" s="22">
        <v>20</v>
      </c>
      <c r="G3" s="22">
        <v>20</v>
      </c>
      <c r="H3" s="20">
        <f>AVERAGE(C3:G3)</f>
        <v>20</v>
      </c>
      <c r="I3" s="23" t="str">
        <f>IF(H3&lt;=18,"تلاش بیشنز","قبول")</f>
        <v>قبول</v>
      </c>
      <c r="J3" s="23" t="s">
        <v>26</v>
      </c>
      <c r="K3" s="2"/>
    </row>
    <row r="4" spans="1:12" ht="15.6" x14ac:dyDescent="0.3">
      <c r="A4" s="18">
        <v>2</v>
      </c>
      <c r="B4" s="19" t="s">
        <v>8</v>
      </c>
      <c r="C4" s="20">
        <v>20</v>
      </c>
      <c r="D4" s="20">
        <v>19</v>
      </c>
      <c r="E4" s="21">
        <f>(C4+D4)/2</f>
        <v>19.5</v>
      </c>
      <c r="F4" s="24">
        <v>20</v>
      </c>
      <c r="G4" s="24">
        <v>20</v>
      </c>
      <c r="H4" s="20">
        <f t="shared" ref="H4:H16" si="0">AVERAGE(C4:G4)</f>
        <v>19.7</v>
      </c>
      <c r="I4" s="23" t="str">
        <f t="shared" ref="I4:I16" si="1">IF(H4&lt;=18,"تلاش بیشنز","قبول")</f>
        <v>قبول</v>
      </c>
      <c r="J4" s="23" t="s">
        <v>26</v>
      </c>
      <c r="K4" s="2"/>
    </row>
    <row r="5" spans="1:12" ht="15.6" x14ac:dyDescent="0.3">
      <c r="A5" s="18">
        <v>3</v>
      </c>
      <c r="B5" s="19" t="s">
        <v>9</v>
      </c>
      <c r="C5" s="20">
        <v>20</v>
      </c>
      <c r="D5" s="20">
        <v>20</v>
      </c>
      <c r="E5" s="21">
        <f t="shared" ref="E5:E16" si="2">(C5+D5)/2</f>
        <v>20</v>
      </c>
      <c r="F5" s="24">
        <v>19</v>
      </c>
      <c r="G5" s="24">
        <v>20</v>
      </c>
      <c r="H5" s="20">
        <f t="shared" si="0"/>
        <v>19.8</v>
      </c>
      <c r="I5" s="23" t="str">
        <f t="shared" si="1"/>
        <v>قبول</v>
      </c>
      <c r="J5" s="23" t="s">
        <v>26</v>
      </c>
      <c r="K5" s="2"/>
    </row>
    <row r="6" spans="1:12" ht="15.6" x14ac:dyDescent="0.3">
      <c r="A6" s="18">
        <v>4</v>
      </c>
      <c r="B6" s="19" t="s">
        <v>10</v>
      </c>
      <c r="C6" s="24">
        <v>18</v>
      </c>
      <c r="D6" s="24">
        <v>19</v>
      </c>
      <c r="E6" s="21">
        <f t="shared" si="2"/>
        <v>18.5</v>
      </c>
      <c r="F6" s="24">
        <v>19</v>
      </c>
      <c r="G6" s="24">
        <v>17</v>
      </c>
      <c r="H6" s="20">
        <f t="shared" si="0"/>
        <v>18.3</v>
      </c>
      <c r="I6" s="23" t="str">
        <f t="shared" si="1"/>
        <v>قبول</v>
      </c>
      <c r="J6" s="23" t="s">
        <v>27</v>
      </c>
      <c r="K6" s="2"/>
    </row>
    <row r="7" spans="1:12" ht="15.6" x14ac:dyDescent="0.3">
      <c r="A7" s="18">
        <v>5</v>
      </c>
      <c r="B7" s="19" t="s">
        <v>19</v>
      </c>
      <c r="C7" s="24">
        <v>19</v>
      </c>
      <c r="D7" s="24">
        <v>19</v>
      </c>
      <c r="E7" s="21">
        <f t="shared" si="2"/>
        <v>19</v>
      </c>
      <c r="F7" s="24">
        <v>20</v>
      </c>
      <c r="G7" s="24">
        <v>18.5</v>
      </c>
      <c r="H7" s="20">
        <f t="shared" si="0"/>
        <v>19.100000000000001</v>
      </c>
      <c r="I7" s="23" t="str">
        <f t="shared" si="1"/>
        <v>قبول</v>
      </c>
      <c r="J7" s="23" t="s">
        <v>29</v>
      </c>
      <c r="K7" s="2"/>
    </row>
    <row r="8" spans="1:12" ht="15.6" x14ac:dyDescent="0.3">
      <c r="A8" s="18">
        <v>6</v>
      </c>
      <c r="B8" s="19" t="s">
        <v>20</v>
      </c>
      <c r="C8" s="24">
        <v>17</v>
      </c>
      <c r="D8" s="24">
        <v>16</v>
      </c>
      <c r="E8" s="21">
        <f t="shared" si="2"/>
        <v>16.5</v>
      </c>
      <c r="F8" s="24">
        <v>16</v>
      </c>
      <c r="G8" s="24">
        <v>15</v>
      </c>
      <c r="H8" s="20">
        <f t="shared" si="0"/>
        <v>16.100000000000001</v>
      </c>
      <c r="I8" s="25" t="str">
        <f>IF(H8&lt;=18,"تلاش بیشتر","قبول")</f>
        <v>تلاش بیشتر</v>
      </c>
      <c r="J8" s="25" t="s">
        <v>28</v>
      </c>
      <c r="K8" s="2"/>
    </row>
    <row r="9" spans="1:12" ht="15.6" x14ac:dyDescent="0.3">
      <c r="A9" s="18">
        <v>7</v>
      </c>
      <c r="B9" s="19" t="s">
        <v>11</v>
      </c>
      <c r="C9" s="24">
        <v>17</v>
      </c>
      <c r="D9" s="24">
        <v>17.5</v>
      </c>
      <c r="E9" s="21">
        <v>18</v>
      </c>
      <c r="F9" s="24">
        <v>17</v>
      </c>
      <c r="G9" s="24">
        <v>17</v>
      </c>
      <c r="H9" s="20">
        <f t="shared" si="0"/>
        <v>17.3</v>
      </c>
      <c r="I9" s="25" t="str">
        <f>IF(H9&lt;=18,"تلاش بیشتر","قبول")</f>
        <v>تلاش بیشتر</v>
      </c>
      <c r="J9" s="23" t="s">
        <v>27</v>
      </c>
      <c r="K9" s="2"/>
    </row>
    <row r="10" spans="1:12" ht="15.6" x14ac:dyDescent="0.3">
      <c r="A10" s="18">
        <v>8</v>
      </c>
      <c r="B10" s="19" t="s">
        <v>12</v>
      </c>
      <c r="C10" s="24">
        <v>19</v>
      </c>
      <c r="D10" s="26"/>
      <c r="E10" s="21">
        <v>19</v>
      </c>
      <c r="F10" s="24">
        <v>20</v>
      </c>
      <c r="G10" s="27"/>
      <c r="H10" s="20">
        <f t="shared" si="0"/>
        <v>19.333333333333332</v>
      </c>
      <c r="I10" s="23" t="str">
        <f t="shared" si="1"/>
        <v>قبول</v>
      </c>
      <c r="J10" s="23" t="s">
        <v>26</v>
      </c>
      <c r="K10" s="2"/>
    </row>
    <row r="11" spans="1:12" ht="15.6" x14ac:dyDescent="0.3">
      <c r="A11" s="18">
        <v>9</v>
      </c>
      <c r="B11" s="19" t="s">
        <v>13</v>
      </c>
      <c r="C11" s="24">
        <v>18</v>
      </c>
      <c r="D11" s="24">
        <v>17</v>
      </c>
      <c r="E11" s="21">
        <f t="shared" si="2"/>
        <v>17.5</v>
      </c>
      <c r="F11" s="24">
        <v>19</v>
      </c>
      <c r="G11" s="24">
        <v>19</v>
      </c>
      <c r="H11" s="20">
        <f t="shared" si="0"/>
        <v>18.100000000000001</v>
      </c>
      <c r="I11" s="23" t="str">
        <f t="shared" si="1"/>
        <v>قبول</v>
      </c>
      <c r="J11" s="23" t="s">
        <v>29</v>
      </c>
      <c r="K11" s="2"/>
      <c r="L11" s="2"/>
    </row>
    <row r="12" spans="1:12" ht="15.6" x14ac:dyDescent="0.3">
      <c r="A12" s="18">
        <v>10</v>
      </c>
      <c r="B12" s="19" t="s">
        <v>18</v>
      </c>
      <c r="C12" s="24">
        <v>20</v>
      </c>
      <c r="D12" s="26"/>
      <c r="E12" s="21">
        <v>20</v>
      </c>
      <c r="F12" s="24">
        <v>20</v>
      </c>
      <c r="G12" s="27"/>
      <c r="H12" s="20">
        <f t="shared" si="0"/>
        <v>20</v>
      </c>
      <c r="I12" s="23" t="str">
        <f t="shared" si="1"/>
        <v>قبول</v>
      </c>
      <c r="J12" s="23" t="s">
        <v>26</v>
      </c>
      <c r="K12" s="2"/>
      <c r="L12" s="2"/>
    </row>
    <row r="13" spans="1:12" ht="15.6" x14ac:dyDescent="0.3">
      <c r="A13" s="18">
        <v>11</v>
      </c>
      <c r="B13" s="19" t="s">
        <v>14</v>
      </c>
      <c r="C13" s="24">
        <v>20</v>
      </c>
      <c r="D13" s="26"/>
      <c r="E13" s="21">
        <v>20</v>
      </c>
      <c r="F13" s="24">
        <v>20</v>
      </c>
      <c r="G13" s="27"/>
      <c r="H13" s="20">
        <f t="shared" si="0"/>
        <v>20</v>
      </c>
      <c r="I13" s="23" t="str">
        <f t="shared" si="1"/>
        <v>قبول</v>
      </c>
      <c r="J13" s="23" t="s">
        <v>26</v>
      </c>
      <c r="K13" s="2"/>
      <c r="L13" s="2"/>
    </row>
    <row r="14" spans="1:12" ht="15.6" x14ac:dyDescent="0.3">
      <c r="A14" s="18">
        <v>12</v>
      </c>
      <c r="B14" s="19" t="s">
        <v>15</v>
      </c>
      <c r="C14" s="24">
        <v>20</v>
      </c>
      <c r="D14" s="20">
        <v>15.5</v>
      </c>
      <c r="E14" s="21">
        <f t="shared" si="2"/>
        <v>17.75</v>
      </c>
      <c r="F14" s="24">
        <v>18</v>
      </c>
      <c r="G14" s="24">
        <v>17</v>
      </c>
      <c r="H14" s="20">
        <f t="shared" si="0"/>
        <v>17.649999999999999</v>
      </c>
      <c r="I14" s="25" t="str">
        <f>IF(H14&lt;=18,"تلاش بیشتر","قبول")</f>
        <v>تلاش بیشتر</v>
      </c>
      <c r="J14" s="23" t="s">
        <v>29</v>
      </c>
      <c r="K14" s="2"/>
      <c r="L14" s="2"/>
    </row>
    <row r="15" spans="1:12" ht="15.6" x14ac:dyDescent="0.3">
      <c r="A15" s="18">
        <v>13</v>
      </c>
      <c r="B15" s="19" t="s">
        <v>16</v>
      </c>
      <c r="C15" s="24">
        <v>18</v>
      </c>
      <c r="D15" s="20">
        <v>18.5</v>
      </c>
      <c r="E15" s="21">
        <v>19</v>
      </c>
      <c r="F15" s="24">
        <v>19</v>
      </c>
      <c r="G15" s="24">
        <v>20</v>
      </c>
      <c r="H15" s="20">
        <f t="shared" si="0"/>
        <v>18.899999999999999</v>
      </c>
      <c r="I15" s="23" t="str">
        <f>IF(H15&lt;=18,"تلاش بیشتز","قبول")</f>
        <v>قبول</v>
      </c>
      <c r="J15" s="23" t="s">
        <v>26</v>
      </c>
      <c r="K15" s="2"/>
      <c r="L15" s="2"/>
    </row>
    <row r="16" spans="1:12" ht="15.6" x14ac:dyDescent="0.3">
      <c r="A16" s="18">
        <v>14</v>
      </c>
      <c r="B16" s="19" t="s">
        <v>17</v>
      </c>
      <c r="C16" s="28">
        <v>20</v>
      </c>
      <c r="D16" s="28">
        <v>20</v>
      </c>
      <c r="E16" s="29">
        <f t="shared" si="2"/>
        <v>20</v>
      </c>
      <c r="F16" s="24">
        <v>20</v>
      </c>
      <c r="G16" s="24">
        <v>20</v>
      </c>
      <c r="H16" s="20">
        <f t="shared" si="0"/>
        <v>20</v>
      </c>
      <c r="I16" s="23" t="str">
        <f t="shared" si="1"/>
        <v>قبول</v>
      </c>
      <c r="J16" s="23" t="s">
        <v>26</v>
      </c>
      <c r="K16" s="2"/>
    </row>
    <row r="17" spans="1:12" ht="15.6" x14ac:dyDescent="0.3">
      <c r="A17" s="30" t="s">
        <v>21</v>
      </c>
      <c r="B17" s="30"/>
      <c r="C17" s="31">
        <f>SUM(E3:E16)</f>
        <v>264.75</v>
      </c>
      <c r="D17" s="31"/>
      <c r="E17" s="31"/>
      <c r="F17" s="32">
        <f>SUM(H3:H16)</f>
        <v>264.28333333333336</v>
      </c>
      <c r="G17" s="32"/>
      <c r="H17" s="32"/>
      <c r="I17" s="33"/>
      <c r="J17" s="33"/>
      <c r="K17" s="2"/>
      <c r="L17" s="2"/>
    </row>
    <row r="18" spans="1:12" ht="15.6" x14ac:dyDescent="0.3">
      <c r="A18" s="34" t="s">
        <v>22</v>
      </c>
      <c r="B18" s="34"/>
      <c r="C18" s="35">
        <f>AVERAGE(E3:E16)</f>
        <v>18.910714285714285</v>
      </c>
      <c r="D18" s="35"/>
      <c r="E18" s="35"/>
      <c r="F18" s="36">
        <f>AVERAGE(H3:H16)</f>
        <v>18.877380952380953</v>
      </c>
      <c r="G18" s="36"/>
      <c r="H18" s="36"/>
      <c r="I18" s="33"/>
      <c r="J18" s="33"/>
      <c r="K18" s="2"/>
      <c r="L18" s="2"/>
    </row>
    <row r="19" spans="1:12" x14ac:dyDescent="0.3">
      <c r="A19" s="1"/>
      <c r="C19" s="3"/>
      <c r="D19" s="3"/>
      <c r="E19" s="3"/>
    </row>
    <row r="20" spans="1:12" x14ac:dyDescent="0.3">
      <c r="A20" s="1"/>
    </row>
  </sheetData>
  <mergeCells count="13">
    <mergeCell ref="J1:J2"/>
    <mergeCell ref="I1:I2"/>
    <mergeCell ref="F17:H17"/>
    <mergeCell ref="F18:H18"/>
    <mergeCell ref="C17:E17"/>
    <mergeCell ref="C18:E18"/>
    <mergeCell ref="F1:H1"/>
    <mergeCell ref="A17:B17"/>
    <mergeCell ref="C19:E19"/>
    <mergeCell ref="A18:B18"/>
    <mergeCell ref="A1:A2"/>
    <mergeCell ref="B1:B2"/>
    <mergeCell ref="C1:E1"/>
  </mergeCells>
  <dataValidations count="3">
    <dataValidation type="list" allowBlank="1" showInputMessage="1" showErrorMessage="1" sqref="J3:J16" xr:uid="{9712B87F-8920-478B-934C-4927F002AB9D}">
      <formula1>#REF!</formula1>
    </dataValidation>
    <dataValidation type="whole" allowBlank="1" showInputMessage="1" showErrorMessage="1" error="عدد بیشتر از 20 انخاب نکن با سواد!!!" sqref="M10" xr:uid="{B56EBC9D-03D0-4D70-9D95-406CA260E496}">
      <formula1>0</formula1>
      <formula2>20</formula2>
    </dataValidation>
    <dataValidation type="whole" allowBlank="1" showInputMessage="1" showErrorMessage="1" error="عدد بیشتر 20 انتخاب نکن باسواد!!!" sqref="C3:H18" xr:uid="{7AF9A5E9-49BC-4AAB-85FC-849F230778DB}">
      <formula1>0</formula1>
      <formula2>20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</dc:creator>
  <cp:lastModifiedBy>989170001517</cp:lastModifiedBy>
  <dcterms:created xsi:type="dcterms:W3CDTF">2015-06-05T18:17:20Z</dcterms:created>
  <dcterms:modified xsi:type="dcterms:W3CDTF">2026-08-21T10:03:52Z</dcterms:modified>
</cp:coreProperties>
</file>